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47" i="1"/>
  <c r="H58" i="1"/>
  <c r="H28" i="1"/>
  <c r="H24" i="1" l="1"/>
  <c r="H32" i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<sst xmlns="http://schemas.openxmlformats.org/spreadsheetml/2006/main" count="59" uniqueCount="34">
  <si>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</si>
  <si>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</si>
  <si>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</si>
  <si>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</si>
  <si>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</si>
  <si>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</si>
  <si>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</si>
  <si>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</si>
  <si>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</si>
  <si>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</si>
  <si>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</si>
  <si>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</si>
  <si>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</si>
  <si>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</si>
  <si>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</si>
  <si>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</si>
  <si>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</si>
  <si>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</si>
  <si>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</si>
  <si>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</si>
  <si>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</si>
  <si>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</si>
  <si>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</si>
  <si>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</si>
  <si>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</si>
  <si>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</si>
  <si>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</si>
  <si>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</si>
  <si>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</si>
  <si>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16.08.2023</t>
  </si>
  <si>
    <t>Primljena i neutrošena participacija od 16.08.2023</t>
  </si>
  <si>
    <t xml:space="preserve">Dana 16.08.2023.godine Dom zdravlja Požarevac je izvršio plaćanje prema dobavljačima: </t>
  </si>
  <si>
    <t>Elmont gradnja</t>
  </si>
  <si>
    <t>AV23-0005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</si>
</sst>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" fontId="0" fillId="0" borderId="0" xfId="0" applyNumberFormat="1"/>
    <xf numFmtId="0" fontId="0" fillId="0" borderId="1" xfId="0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B48" sqref="B48:F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29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5" t="s">
        <v>4</v>
      </c>
      <c r="C11" s="46"/>
      <c r="D11" s="46"/>
      <c r="E11" s="46"/>
      <c r="F11" s="47"/>
      <c r="G11" s="26" t="s">
        <v>5</v>
      </c>
      <c r="H11" s="26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6">
        <v>45154</v>
      </c>
      <c r="H12" s="12">
        <v>3486078.78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2" t="s">
        <v>8</v>
      </c>
      <c r="C13" s="42"/>
      <c r="D13" s="42"/>
      <c r="E13" s="42"/>
      <c r="F13" s="42"/>
      <c r="G13" s="17">
        <v>45154</v>
      </c>
      <c r="H13" s="1">
        <f>H14+H29-H37-H50</f>
        <v>3448281.6700000018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8">
        <v>45154</v>
      </c>
      <c r="H14" s="2">
        <f>SUM(H15:H28)</f>
        <v>30737984.899999999</v>
      </c>
      <c r="I14" s="11"/>
      <c r="J14" s="9"/>
      <c r="K14" s="24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9"/>
      <c r="H15" s="10">
        <v>27444133.879999999</v>
      </c>
      <c r="I15" s="9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9"/>
      <c r="H16" s="10">
        <v>0</v>
      </c>
      <c r="I16" s="9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9"/>
      <c r="H17" s="10">
        <v>0</v>
      </c>
      <c r="I17" s="9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9" t="s">
        <v>14</v>
      </c>
      <c r="C19" s="30"/>
      <c r="D19" s="30"/>
      <c r="E19" s="30"/>
      <c r="F19" s="31"/>
      <c r="G19" s="19"/>
      <c r="H19" s="8">
        <v>0</v>
      </c>
      <c r="I19" s="9"/>
      <c r="J19" s="9"/>
      <c r="K19" s="6"/>
      <c r="L19" s="6"/>
    </row>
    <row r="20" spans="2:13" x14ac:dyDescent="0.25">
      <c r="B20" s="29" t="s">
        <v>15</v>
      </c>
      <c r="C20" s="30"/>
      <c r="D20" s="30"/>
      <c r="E20" s="30"/>
      <c r="F20" s="31"/>
      <c r="G20" s="19"/>
      <c r="H20" s="8">
        <v>0</v>
      </c>
      <c r="I20" s="9"/>
      <c r="J20" s="9"/>
    </row>
    <row r="21" spans="2:13" x14ac:dyDescent="0.25">
      <c r="B21" s="29" t="s">
        <v>16</v>
      </c>
      <c r="C21" s="30"/>
      <c r="D21" s="30"/>
      <c r="E21" s="30"/>
      <c r="F21" s="31"/>
      <c r="G21" s="19"/>
      <c r="H21" s="23">
        <v>0</v>
      </c>
      <c r="I21" s="9"/>
      <c r="J21" s="9"/>
    </row>
    <row r="22" spans="2:13" x14ac:dyDescent="0.25">
      <c r="B22" s="29" t="s">
        <v>17</v>
      </c>
      <c r="C22" s="30"/>
      <c r="D22" s="30"/>
      <c r="E22" s="30"/>
      <c r="F22" s="31"/>
      <c r="G22" s="19"/>
      <c r="H22" s="23">
        <v>0</v>
      </c>
      <c r="I22" s="9"/>
      <c r="J22" s="9"/>
    </row>
    <row r="23" spans="2:13" x14ac:dyDescent="0.25">
      <c r="B23" s="29" t="s">
        <v>18</v>
      </c>
      <c r="C23" s="30"/>
      <c r="D23" s="30"/>
      <c r="E23" s="30"/>
      <c r="F23" s="31"/>
      <c r="G23" s="19"/>
      <c r="H23" s="8">
        <v>0</v>
      </c>
      <c r="I23" s="9"/>
      <c r="J23" s="9"/>
    </row>
    <row r="24" spans="2:13" x14ac:dyDescent="0.25">
      <c r="B24" s="29" t="s">
        <v>19</v>
      </c>
      <c r="C24" s="30"/>
      <c r="D24" s="30"/>
      <c r="E24" s="30"/>
      <c r="F24" s="31"/>
      <c r="G24" s="19"/>
      <c r="H24" s="8">
        <f>1184208.33-807458.75-12448.88+1184208.33+3000-560090.11+1184208.33-1197659.11</f>
        <v>977968.14000000036</v>
      </c>
      <c r="I24" s="9"/>
      <c r="J24" s="9"/>
      <c r="K24" s="9"/>
      <c r="L24" s="6"/>
      <c r="M24" s="6"/>
    </row>
    <row r="25" spans="2:13" x14ac:dyDescent="0.25">
      <c r="B25" s="29" t="s">
        <v>20</v>
      </c>
      <c r="C25" s="30"/>
      <c r="D25" s="30"/>
      <c r="E25" s="30"/>
      <c r="F25" s="31"/>
      <c r="G25" s="19"/>
      <c r="H25" s="8">
        <v>0</v>
      </c>
      <c r="I25" s="9"/>
      <c r="J25" s="9"/>
      <c r="K25" s="9"/>
      <c r="L25" s="6"/>
    </row>
    <row r="26" spans="2:13" x14ac:dyDescent="0.25">
      <c r="B26" s="29" t="s">
        <v>21</v>
      </c>
      <c r="C26" s="30"/>
      <c r="D26" s="30"/>
      <c r="E26" s="30"/>
      <c r="F26" s="31"/>
      <c r="G26" s="19"/>
      <c r="H26" s="8">
        <v>0</v>
      </c>
      <c r="I26" s="9"/>
      <c r="J26" s="9"/>
      <c r="K26" s="6"/>
    </row>
    <row r="27" spans="2:13" x14ac:dyDescent="0.25">
      <c r="B27" s="29" t="s">
        <v>22</v>
      </c>
      <c r="C27" s="30"/>
      <c r="D27" s="30"/>
      <c r="E27" s="30"/>
      <c r="F27" s="31"/>
      <c r="G27" s="19"/>
      <c r="H27" s="8">
        <v>0</v>
      </c>
      <c r="I27" s="9"/>
      <c r="J27" s="9"/>
      <c r="K27" s="6"/>
      <c r="L27" s="6"/>
    </row>
    <row r="28" spans="2:13" x14ac:dyDescent="0.25">
      <c r="B28" s="29" t="s">
        <v>30</v>
      </c>
      <c r="C28" s="30"/>
      <c r="D28" s="30"/>
      <c r="E28" s="30"/>
      <c r="F28" s="31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</f>
        <v>245426.60999999984</v>
      </c>
      <c r="I28" s="9"/>
      <c r="J28" s="9"/>
      <c r="K28" s="6"/>
      <c r="L28" s="6"/>
    </row>
    <row r="29" spans="2:13" x14ac:dyDescent="0.25">
      <c r="B29" s="51" t="s">
        <v>23</v>
      </c>
      <c r="C29" s="52"/>
      <c r="D29" s="52"/>
      <c r="E29" s="52"/>
      <c r="F29" s="53"/>
      <c r="G29" s="18">
        <v>45154</v>
      </c>
      <c r="H29" s="2">
        <f>H30+H31+H32+H33+H35+H36+H34</f>
        <v>3296992.7399999998</v>
      </c>
      <c r="I29" s="9"/>
      <c r="J29" s="9"/>
      <c r="K29" s="6"/>
    </row>
    <row r="30" spans="2:13" x14ac:dyDescent="0.25">
      <c r="B30" s="29" t="s">
        <v>10</v>
      </c>
      <c r="C30" s="30"/>
      <c r="D30" s="30"/>
      <c r="E30" s="30"/>
      <c r="F30" s="31"/>
      <c r="G30" s="20"/>
      <c r="H30" s="10">
        <v>3058781.09</v>
      </c>
      <c r="I30" s="9"/>
      <c r="J30" s="9"/>
      <c r="K30" s="6"/>
    </row>
    <row r="31" spans="2:13" x14ac:dyDescent="0.25">
      <c r="B31" s="29" t="s">
        <v>13</v>
      </c>
      <c r="C31" s="30"/>
      <c r="D31" s="30"/>
      <c r="E31" s="30"/>
      <c r="F31" s="31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9" t="s">
        <v>19</v>
      </c>
      <c r="C32" s="30"/>
      <c r="D32" s="30"/>
      <c r="E32" s="30"/>
      <c r="F32" s="31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9" t="s">
        <v>21</v>
      </c>
      <c r="C33" s="30"/>
      <c r="D33" s="30"/>
      <c r="E33" s="30"/>
      <c r="F33" s="31"/>
      <c r="G33" s="20"/>
      <c r="H33" s="8">
        <v>0</v>
      </c>
      <c r="I33" s="9"/>
      <c r="J33" s="9"/>
    </row>
    <row r="34" spans="2:12" x14ac:dyDescent="0.25">
      <c r="B34" s="29" t="s">
        <v>11</v>
      </c>
      <c r="C34" s="30"/>
      <c r="D34" s="30"/>
      <c r="E34" s="30"/>
      <c r="F34" s="31"/>
      <c r="G34" s="20"/>
      <c r="H34" s="8">
        <v>0</v>
      </c>
      <c r="I34" s="9"/>
      <c r="J34" s="9"/>
    </row>
    <row r="35" spans="2:12" x14ac:dyDescent="0.25">
      <c r="B35" s="29" t="s">
        <v>22</v>
      </c>
      <c r="C35" s="30"/>
      <c r="D35" s="30"/>
      <c r="E35" s="30"/>
      <c r="F35" s="31"/>
      <c r="G35" s="20"/>
      <c r="H35" s="8">
        <v>0</v>
      </c>
      <c r="I35" s="9"/>
      <c r="J35" s="9"/>
    </row>
    <row r="36" spans="2:12" x14ac:dyDescent="0.25">
      <c r="B36" s="29" t="s">
        <v>30</v>
      </c>
      <c r="C36" s="30"/>
      <c r="D36" s="30"/>
      <c r="E36" s="30"/>
      <c r="F36" s="31"/>
      <c r="G36" s="20"/>
      <c r="H36" s="8">
        <f>10141-8734.01-1094.67</f>
        <v>312.31999999999971</v>
      </c>
      <c r="I36" s="9"/>
      <c r="J36" s="9"/>
    </row>
    <row r="37" spans="2:12" x14ac:dyDescent="0.25">
      <c r="B37" s="32" t="s">
        <v>24</v>
      </c>
      <c r="C37" s="33"/>
      <c r="D37" s="33"/>
      <c r="E37" s="33"/>
      <c r="F37" s="34"/>
      <c r="G37" s="21">
        <v>45154</v>
      </c>
      <c r="H37" s="3">
        <f>SUM(H38:H49)</f>
        <v>27527914.879999999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9"/>
      <c r="H38" s="10">
        <v>27444133.879999999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9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9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9"/>
      <c r="H41" s="10">
        <v>0</v>
      </c>
      <c r="I41" s="9"/>
      <c r="J41" s="25"/>
      <c r="K41" s="6"/>
      <c r="L41" s="6"/>
    </row>
    <row r="42" spans="2:12" x14ac:dyDescent="0.25">
      <c r="B42" s="29" t="s">
        <v>14</v>
      </c>
      <c r="C42" s="30"/>
      <c r="D42" s="30"/>
      <c r="E42" s="30"/>
      <c r="F42" s="31"/>
      <c r="G42" s="19"/>
      <c r="H42" s="10">
        <v>0</v>
      </c>
      <c r="I42" s="9"/>
      <c r="J42" s="9"/>
      <c r="L42" s="6"/>
    </row>
    <row r="43" spans="2:12" x14ac:dyDescent="0.25">
      <c r="B43" s="29" t="s">
        <v>15</v>
      </c>
      <c r="C43" s="30"/>
      <c r="D43" s="30"/>
      <c r="E43" s="30"/>
      <c r="F43" s="31"/>
      <c r="G43" s="19"/>
      <c r="H43" s="8">
        <v>0</v>
      </c>
      <c r="I43" s="9"/>
      <c r="J43" s="9"/>
    </row>
    <row r="44" spans="2:12" x14ac:dyDescent="0.25">
      <c r="B44" s="29" t="s">
        <v>16</v>
      </c>
      <c r="C44" s="30"/>
      <c r="D44" s="30"/>
      <c r="E44" s="30"/>
      <c r="F44" s="31"/>
      <c r="G44" s="19"/>
      <c r="H44" s="8">
        <v>0</v>
      </c>
      <c r="I44" s="9"/>
      <c r="J44" s="9"/>
      <c r="L44" s="6"/>
    </row>
    <row r="45" spans="2:12" x14ac:dyDescent="0.25">
      <c r="B45" s="29" t="s">
        <v>17</v>
      </c>
      <c r="C45" s="30"/>
      <c r="D45" s="30"/>
      <c r="E45" s="30"/>
      <c r="F45" s="31"/>
      <c r="G45" s="19"/>
      <c r="H45" s="8">
        <v>0</v>
      </c>
      <c r="I45" s="9"/>
      <c r="J45" s="9"/>
    </row>
    <row r="46" spans="2:12" x14ac:dyDescent="0.25">
      <c r="B46" s="29" t="s">
        <v>18</v>
      </c>
      <c r="C46" s="30"/>
      <c r="D46" s="30"/>
      <c r="E46" s="30"/>
      <c r="F46" s="31"/>
      <c r="G46" s="19"/>
      <c r="H46" s="8">
        <v>0</v>
      </c>
      <c r="I46" s="9"/>
      <c r="J46" s="9"/>
    </row>
    <row r="47" spans="2:12" x14ac:dyDescent="0.25">
      <c r="B47" s="29" t="s">
        <v>19</v>
      </c>
      <c r="C47" s="30"/>
      <c r="D47" s="30"/>
      <c r="E47" s="30"/>
      <c r="F47" s="31"/>
      <c r="G47" s="19"/>
      <c r="H47" s="8">
        <f>79200+4518+63</f>
        <v>83781</v>
      </c>
      <c r="I47" s="9"/>
      <c r="J47" s="9"/>
    </row>
    <row r="48" spans="2:12" x14ac:dyDescent="0.25">
      <c r="B48" s="29" t="s">
        <v>21</v>
      </c>
      <c r="C48" s="30"/>
      <c r="D48" s="30"/>
      <c r="E48" s="30"/>
      <c r="F48" s="31"/>
      <c r="G48" s="19"/>
      <c r="H48" s="8">
        <v>0</v>
      </c>
      <c r="I48" s="9"/>
      <c r="J48" s="9"/>
    </row>
    <row r="49" spans="2:12" x14ac:dyDescent="0.25">
      <c r="B49" s="29" t="s">
        <v>22</v>
      </c>
      <c r="C49" s="30"/>
      <c r="D49" s="30"/>
      <c r="E49" s="30"/>
      <c r="F49" s="31"/>
      <c r="G49" s="19"/>
      <c r="H49" s="8">
        <v>0</v>
      </c>
      <c r="I49" s="9"/>
      <c r="J49" s="9"/>
      <c r="K49" s="6"/>
    </row>
    <row r="50" spans="2:12" x14ac:dyDescent="0.25">
      <c r="B50" s="32" t="s">
        <v>25</v>
      </c>
      <c r="C50" s="33"/>
      <c r="D50" s="33"/>
      <c r="E50" s="33"/>
      <c r="F50" s="34"/>
      <c r="G50" s="21">
        <v>45154</v>
      </c>
      <c r="H50" s="3">
        <f>SUM(H51:H56)</f>
        <v>3058781.09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20"/>
      <c r="H51" s="10">
        <v>3058781.09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20"/>
      <c r="H52" s="10">
        <v>0</v>
      </c>
      <c r="I52" s="9"/>
      <c r="J52" s="25"/>
      <c r="K52" s="6"/>
    </row>
    <row r="53" spans="2:12" x14ac:dyDescent="0.25">
      <c r="B53" s="29" t="s">
        <v>19</v>
      </c>
      <c r="C53" s="30"/>
      <c r="D53" s="30"/>
      <c r="E53" s="30"/>
      <c r="F53" s="31"/>
      <c r="G53" s="20"/>
      <c r="H53" s="8">
        <v>0</v>
      </c>
      <c r="I53" s="9"/>
      <c r="J53" s="9"/>
    </row>
    <row r="54" spans="2:12" x14ac:dyDescent="0.25">
      <c r="B54" s="29" t="s">
        <v>21</v>
      </c>
      <c r="C54" s="30"/>
      <c r="D54" s="30"/>
      <c r="E54" s="30"/>
      <c r="F54" s="31"/>
      <c r="G54" s="20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20"/>
      <c r="H55" s="1">
        <v>0</v>
      </c>
      <c r="I55" s="9"/>
      <c r="J55" s="9"/>
    </row>
    <row r="56" spans="2:12" x14ac:dyDescent="0.25">
      <c r="B56" s="29" t="s">
        <v>22</v>
      </c>
      <c r="C56" s="30"/>
      <c r="D56" s="30"/>
      <c r="E56" s="30"/>
      <c r="F56" s="31"/>
      <c r="G56" s="20"/>
      <c r="H56" s="1">
        <v>0</v>
      </c>
      <c r="I56" s="9"/>
      <c r="J56" s="9"/>
    </row>
    <row r="57" spans="2:12" x14ac:dyDescent="0.25">
      <c r="B57" s="38" t="s">
        <v>26</v>
      </c>
      <c r="C57" s="39"/>
      <c r="D57" s="39"/>
      <c r="E57" s="39"/>
      <c r="F57" s="40"/>
      <c r="G57" s="22">
        <v>45154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</f>
        <v>58867.779999999839</v>
      </c>
      <c r="I57" s="9"/>
      <c r="K57" s="6"/>
      <c r="L57" s="6"/>
    </row>
    <row r="58" spans="2:12" x14ac:dyDescent="0.25">
      <c r="B58" s="29" t="s">
        <v>27</v>
      </c>
      <c r="C58" s="30"/>
      <c r="D58" s="30"/>
      <c r="E58" s="30"/>
      <c r="F58" s="31"/>
      <c r="G58" s="20"/>
      <c r="H58" s="1">
        <f>18945.59+2125.08</f>
        <v>21070.67</v>
      </c>
      <c r="I58" s="9"/>
      <c r="J58" s="9"/>
      <c r="L58" s="6"/>
    </row>
    <row r="59" spans="2:12" x14ac:dyDescent="0.25">
      <c r="B59" s="35" t="s">
        <v>28</v>
      </c>
      <c r="C59" s="36"/>
      <c r="D59" s="36"/>
      <c r="E59" s="36"/>
      <c r="F59" s="37"/>
      <c r="G59" s="20"/>
      <c r="H59" s="5">
        <f>H14+H29-H37-H50+H57-H58</f>
        <v>3486078.7800000017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32</v>
      </c>
      <c r="C63" s="1">
        <v>79200</v>
      </c>
      <c r="D63" s="55" t="s">
        <v>33</v>
      </c>
    </row>
    <row r="64" spans="2:12" x14ac:dyDescent="0.25">
      <c r="D64" s="54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2023-08-18T06:32:25Z</dcterms:modified>
  <cp:category/>
  <cp:contentStatus/>
</cp:coreProperties>
</file>